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8.09.2020" sheetId="2" r:id="rId2"/>
  </sheets>
  <definedNames>
    <definedName name="_xlnm.Print_Area" localSheetId="1">'08.09.2020'!$A$1:$D$196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<sst xmlns="http://schemas.openxmlformats.org/spreadsheetml/2006/main" count="251" uniqueCount="121">
  <si>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</si>
  <si>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</si>
  <si>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</si>
  <si>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</si>
  <si>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</si>
  <si>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</si>
  <si>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</si>
  <si>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</si>
  <si>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</si>
  <si>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</si>
  <si>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</si>
  <si>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</si>
  <si>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</si>
  <si>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</si>
  <si>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</si>
  <si>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</si>
  <si>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</si>
  <si>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</si>
  <si>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</si>
  <si>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</si>
  <si>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</si>
  <si>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</si>
  <si>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</si>
  <si>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</si>
  <si>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</si>
  <si>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</si>
  <si>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</si>
  <si>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</si>
  <si>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</si>
  <si>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</si>
  <si>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</si>
  <si>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</si>
  <si>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</si>
  <si>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</si>
  <si>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</si>
  <si>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</si>
  <si>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</si>
  <si>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</si>
  <si>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</si>
  <si>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</si>
  <si>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</si>
  <si>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</si>
  <si>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</si>
  <si>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</si>
  <si>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</si>
  <si>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</si>
  <si>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</si>
  <si>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</si>
  <si>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</si>
  <si>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</si>
  <si>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</si>
  <si>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</si>
  <si>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</si>
  <si>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</si>
  <si>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</si>
  <si>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</si>
  <si>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</si>
  <si>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</si>
  <si>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</si>
  <si>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</si>
  <si>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</si>
  <si>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</si>
  <si>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</si>
  <si>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</si>
  <si>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</si>
  <si>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</si>
  <si>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</si>
  <si>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</si>
  <si>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</si>
  <si>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</si>
  <si>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</si>
  <si>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</si>
  <si>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</si>
  <si>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</si>
  <si>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</si>
  <si>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</si>
  <si>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</si>
  <si>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</si>
  <si>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</si>
  <si>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</si>
  <si>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</si>
  <si>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</si>
  <si>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</si>
  <si>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</si>
  <si>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</si>
  <si>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</si>
  <si>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</si>
  <si>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</si>
  <si>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</si>
  <si>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</si>
  <si>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</si>
  <si>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</si>
  <si>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Субвенція НУШ</t>
  </si>
  <si>
    <t>Фінансування видатків бюджету Ніжинської міської об'єднаної територіальної громади за 08.09.2020 року  пооб’єктно</t>
  </si>
  <si>
    <t>Надходження коштів на рахунки бюджету 08.09.2020 р., в т.ч.:</t>
  </si>
  <si>
    <t>відпускні працівникам фінансового управління</t>
  </si>
  <si>
    <t>Стоматологічна поліклініка</t>
  </si>
  <si>
    <t>облаштування вневідомчою охороною будівлю</t>
  </si>
  <si>
    <t>послуги зв’язку</t>
  </si>
  <si>
    <t>послуги Інтернет/програма інформатизації</t>
  </si>
  <si>
    <t>харчування спортсменів з футболу НТЗ ДЮСШ</t>
  </si>
  <si>
    <t>фінансова підтримка ветеранів/програма підтримки ветеранів</t>
  </si>
  <si>
    <t>засіб "Secure Token"</t>
  </si>
  <si>
    <t>обробка даних та сертифікат відкритого ключа</t>
  </si>
  <si>
    <t>канцтовари</t>
  </si>
  <si>
    <t>поточний ремонт водопровідної системи ДНЗ 25</t>
  </si>
  <si>
    <t>навчання з цивільного захисту</t>
  </si>
  <si>
    <t>кабель, щиток ЗОШ 7</t>
  </si>
  <si>
    <t>проведення робіт з приладами обліку ЗОШ 7</t>
  </si>
  <si>
    <t>прочищення каналізації ЗОШ 15</t>
  </si>
  <si>
    <t>транспортні послуги з доставки підручників</t>
  </si>
  <si>
    <t>технічне обслуговування газового обладнання</t>
  </si>
  <si>
    <t>лампа бактерицидна</t>
  </si>
  <si>
    <t>Управління майна та зем.відносин</t>
  </si>
  <si>
    <t xml:space="preserve">розпорядження  № 541, 542 від 08.09.2020 р. </t>
  </si>
  <si>
    <t>рукомийник</t>
  </si>
  <si>
    <t>вивіски ЗОШ</t>
  </si>
  <si>
    <t>екран немедичний</t>
  </si>
  <si>
    <t>послуги з видачі довідки-характеристики</t>
  </si>
  <si>
    <t>експертна грошова оцінка земельної ділянки</t>
  </si>
  <si>
    <t>компоненти дитячого майданчика для ДНЗ №8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</si>
</sst>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view="pageBreakPreview" zoomScale="85" zoomScaleSheetLayoutView="85" zoomScalePageLayoutView="0" workbookViewId="0" topLeftCell="A1">
      <selection activeCell="A179" sqref="A179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" customHeight="1">
      <c r="A1" s="117" t="s">
        <v>93</v>
      </c>
      <c r="B1" s="117"/>
      <c r="C1" s="117"/>
      <c r="D1" s="117"/>
      <c r="E1" s="117"/>
    </row>
    <row r="2" spans="1:5" ht="26.25" customHeight="1" hidden="1">
      <c r="A2" s="118" t="s">
        <v>114</v>
      </c>
      <c r="B2" s="118"/>
      <c r="C2" s="118"/>
      <c r="D2" s="119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102" t="s">
        <v>94</v>
      </c>
      <c r="B4" s="102"/>
      <c r="C4" s="102"/>
      <c r="D4" s="61">
        <f>D5+D6+D7</f>
        <v>2129865.39</v>
      </c>
      <c r="E4" s="24"/>
    </row>
    <row r="5" spans="1:5" ht="23.25" customHeight="1">
      <c r="A5" s="120" t="s">
        <v>64</v>
      </c>
      <c r="B5" s="120"/>
      <c r="C5" s="120"/>
      <c r="D5" s="41">
        <v>2129865.39</v>
      </c>
      <c r="E5" s="24"/>
    </row>
    <row r="6" spans="1:5" ht="23.25" customHeight="1">
      <c r="A6" s="120" t="s">
        <v>65</v>
      </c>
      <c r="B6" s="120"/>
      <c r="C6" s="120"/>
      <c r="D6" s="41"/>
      <c r="E6" s="24"/>
    </row>
    <row r="7" spans="1:5" ht="23.25" customHeight="1">
      <c r="A7" s="120" t="s">
        <v>18</v>
      </c>
      <c r="B7" s="120"/>
      <c r="C7" s="120"/>
      <c r="D7" s="41"/>
      <c r="E7" s="24"/>
    </row>
    <row r="8" spans="1:5" ht="19.5">
      <c r="A8" s="113"/>
      <c r="B8" s="113"/>
      <c r="C8" s="113"/>
      <c r="D8" s="41"/>
      <c r="E8" s="24"/>
    </row>
    <row r="9" spans="1:5" s="26" customFormat="1" ht="23.25" customHeight="1">
      <c r="A9" s="113" t="s">
        <v>73</v>
      </c>
      <c r="B9" s="113"/>
      <c r="C9" s="113"/>
      <c r="D9" s="113"/>
      <c r="E9" s="25"/>
    </row>
    <row r="10" spans="1:5" s="26" customFormat="1" ht="21" customHeight="1">
      <c r="A10" s="80" t="s">
        <v>54</v>
      </c>
      <c r="B10" s="114" t="s">
        <v>55</v>
      </c>
      <c r="C10" s="114"/>
      <c r="D10" s="62">
        <f>D11+D31+D37+D44+D142+D143+D146+D144+D145+D147+D148+D149</f>
        <v>76646.01</v>
      </c>
      <c r="E10" s="25"/>
    </row>
    <row r="11" spans="1:5" s="26" customFormat="1" ht="33" customHeight="1">
      <c r="A11" s="75" t="s">
        <v>56</v>
      </c>
      <c r="B11" s="94" t="s">
        <v>95</v>
      </c>
      <c r="C11" s="94"/>
      <c r="D11" s="69">
        <f>SUM(D12:D30)</f>
        <v>37050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91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3.25" customHeight="1" hidden="1">
      <c r="A30" s="57"/>
      <c r="B30" s="63"/>
      <c r="C30" s="44" t="s">
        <v>62</v>
      </c>
      <c r="D30" s="45">
        <v>37050</v>
      </c>
      <c r="E30" s="35"/>
    </row>
    <row r="31" spans="1:5" s="36" customFormat="1" ht="21.75" customHeight="1">
      <c r="A31" s="75" t="s">
        <v>8</v>
      </c>
      <c r="B31" s="115" t="s">
        <v>70</v>
      </c>
      <c r="C31" s="116"/>
      <c r="D31" s="53">
        <f>SUM(D32:D36)</f>
        <v>37609.75</v>
      </c>
      <c r="E31" s="35"/>
    </row>
    <row r="32" spans="1:5" s="26" customFormat="1" ht="24" customHeight="1" hidden="1">
      <c r="A32" s="75"/>
      <c r="B32" s="110" t="s">
        <v>71</v>
      </c>
      <c r="C32" s="110"/>
      <c r="D32" s="48"/>
      <c r="E32" s="25"/>
    </row>
    <row r="33" spans="1:5" s="26" customFormat="1" ht="24" customHeight="1" hidden="1">
      <c r="A33" s="75"/>
      <c r="B33" s="110" t="s">
        <v>15</v>
      </c>
      <c r="C33" s="110"/>
      <c r="D33" s="48"/>
      <c r="E33" s="25"/>
    </row>
    <row r="34" spans="1:5" s="26" customFormat="1" ht="24" customHeight="1">
      <c r="A34" s="75"/>
      <c r="B34" s="110" t="s">
        <v>81</v>
      </c>
      <c r="C34" s="110"/>
      <c r="D34" s="72">
        <v>36001.39</v>
      </c>
      <c r="E34" s="25"/>
    </row>
    <row r="35" spans="1:5" s="26" customFormat="1" ht="24" customHeight="1">
      <c r="A35" s="75"/>
      <c r="B35" s="110" t="s">
        <v>82</v>
      </c>
      <c r="C35" s="110"/>
      <c r="D35" s="48">
        <v>1608.36</v>
      </c>
      <c r="E35" s="25"/>
    </row>
    <row r="36" spans="1:5" s="26" customFormat="1" ht="24" customHeight="1" hidden="1">
      <c r="A36" s="75"/>
      <c r="B36" s="110" t="s">
        <v>66</v>
      </c>
      <c r="C36" s="110"/>
      <c r="D36" s="48"/>
      <c r="E36" s="25"/>
    </row>
    <row r="37" spans="1:5" s="26" customFormat="1" ht="24" customHeight="1">
      <c r="A37" s="75" t="s">
        <v>10</v>
      </c>
      <c r="B37" s="94" t="s">
        <v>70</v>
      </c>
      <c r="C37" s="94"/>
      <c r="D37" s="55">
        <f>SUM(D38:D43)</f>
        <v>0</v>
      </c>
      <c r="E37" s="25"/>
    </row>
    <row r="38" spans="1:5" s="26" customFormat="1" ht="24" customHeight="1" hidden="1">
      <c r="A38" s="75"/>
      <c r="B38" s="110" t="s">
        <v>66</v>
      </c>
      <c r="C38" s="110"/>
      <c r="D38" s="48"/>
      <c r="E38" s="25"/>
    </row>
    <row r="39" spans="1:5" s="26" customFormat="1" ht="24" customHeight="1" hidden="1">
      <c r="A39" s="75"/>
      <c r="B39" s="110" t="s">
        <v>89</v>
      </c>
      <c r="C39" s="110"/>
      <c r="D39" s="48"/>
      <c r="E39" s="25"/>
    </row>
    <row r="40" spans="1:5" s="26" customFormat="1" ht="24" customHeight="1" hidden="1">
      <c r="A40" s="75"/>
      <c r="B40" s="110" t="s">
        <v>88</v>
      </c>
      <c r="C40" s="110"/>
      <c r="D40" s="48"/>
      <c r="E40" s="25"/>
    </row>
    <row r="41" spans="1:5" s="26" customFormat="1" ht="24" customHeight="1" hidden="1">
      <c r="A41" s="75"/>
      <c r="B41" s="110" t="s">
        <v>15</v>
      </c>
      <c r="C41" s="110"/>
      <c r="D41" s="48"/>
      <c r="E41" s="25"/>
    </row>
    <row r="42" spans="1:5" s="26" customFormat="1" ht="24" customHeight="1" hidden="1">
      <c r="A42" s="75"/>
      <c r="B42" s="110" t="s">
        <v>32</v>
      </c>
      <c r="C42" s="110"/>
      <c r="D42" s="48"/>
      <c r="E42" s="25"/>
    </row>
    <row r="43" spans="1:5" s="26" customFormat="1" ht="24" customHeight="1" hidden="1">
      <c r="A43" s="75"/>
      <c r="B43" s="110" t="s">
        <v>77</v>
      </c>
      <c r="C43" s="110"/>
      <c r="D43" s="48"/>
      <c r="E43" s="25"/>
    </row>
    <row r="44" spans="1:5" s="26" customFormat="1" ht="24" customHeight="1">
      <c r="A44" s="66" t="s">
        <v>26</v>
      </c>
      <c r="B44" s="112" t="s">
        <v>70</v>
      </c>
      <c r="C44" s="112"/>
      <c r="D44" s="70">
        <f>D45+D64+D85+D104+D122+D140</f>
        <v>1986.2599999999998</v>
      </c>
      <c r="E44" s="25"/>
    </row>
    <row r="45" spans="1:5" s="26" customFormat="1" ht="24" customHeight="1">
      <c r="A45" s="66"/>
      <c r="B45" s="94" t="s">
        <v>75</v>
      </c>
      <c r="C45" s="94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110" t="s">
        <v>1</v>
      </c>
      <c r="C64" s="110"/>
      <c r="D64" s="48">
        <f>D65+D66+D67+D68+D69+D70+D71+D72+D73+D74+D75+D76+D77+D78+D79+D80+D81+D82+D83+D84</f>
        <v>256.83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>
        <v>256.83</v>
      </c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77"/>
      <c r="C69" s="46" t="s">
        <v>66</v>
      </c>
      <c r="D69" s="47"/>
      <c r="E69" s="35"/>
    </row>
    <row r="70" spans="1:5" s="36" customFormat="1" ht="19.5" customHeight="1" hidden="1">
      <c r="A70" s="57"/>
      <c r="B70" s="77"/>
      <c r="C70" s="46" t="s">
        <v>78</v>
      </c>
      <c r="D70" s="47"/>
      <c r="E70" s="35"/>
    </row>
    <row r="71" spans="1:5" s="36" customFormat="1" ht="19.5" customHeight="1" hidden="1">
      <c r="A71" s="57"/>
      <c r="B71" s="77"/>
      <c r="C71" s="46" t="s">
        <v>15</v>
      </c>
      <c r="D71" s="47"/>
      <c r="E71" s="35"/>
    </row>
    <row r="72" spans="1:5" s="36" customFormat="1" ht="19.5" customHeight="1" hidden="1">
      <c r="A72" s="57"/>
      <c r="B72" s="77"/>
      <c r="C72" s="46" t="s">
        <v>67</v>
      </c>
      <c r="D72" s="47"/>
      <c r="E72" s="35"/>
    </row>
    <row r="73" spans="1:5" s="36" customFormat="1" ht="19.5" customHeight="1" hidden="1">
      <c r="A73" s="57"/>
      <c r="B73" s="77"/>
      <c r="C73" s="46" t="s">
        <v>80</v>
      </c>
      <c r="D73" s="47"/>
      <c r="E73" s="35"/>
    </row>
    <row r="74" spans="1:5" s="36" customFormat="1" ht="19.5" customHeight="1" hidden="1">
      <c r="A74" s="57"/>
      <c r="B74" s="77"/>
      <c r="C74" s="46" t="s">
        <v>69</v>
      </c>
      <c r="D74" s="47"/>
      <c r="E74" s="35"/>
    </row>
    <row r="75" spans="1:5" s="36" customFormat="1" ht="19.5" customHeight="1" hidden="1">
      <c r="A75" s="57"/>
      <c r="B75" s="77"/>
      <c r="C75" s="44" t="s">
        <v>19</v>
      </c>
      <c r="D75" s="47"/>
      <c r="E75" s="35"/>
    </row>
    <row r="76" spans="1:5" s="36" customFormat="1" ht="19.5" customHeight="1" hidden="1">
      <c r="A76" s="57"/>
      <c r="B76" s="77"/>
      <c r="C76" s="46" t="s">
        <v>32</v>
      </c>
      <c r="D76" s="47"/>
      <c r="E76" s="35"/>
    </row>
    <row r="77" spans="1:5" s="36" customFormat="1" ht="19.5" customHeight="1" hidden="1">
      <c r="A77" s="57"/>
      <c r="B77" s="77"/>
      <c r="C77" s="46" t="s">
        <v>68</v>
      </c>
      <c r="D77" s="47"/>
      <c r="E77" s="35"/>
    </row>
    <row r="78" spans="1:5" s="36" customFormat="1" ht="19.5" customHeight="1" hidden="1">
      <c r="A78" s="57"/>
      <c r="B78" s="77"/>
      <c r="C78" s="46" t="s">
        <v>46</v>
      </c>
      <c r="D78" s="47"/>
      <c r="E78" s="35"/>
    </row>
    <row r="79" spans="1:5" s="36" customFormat="1" ht="19.5" customHeight="1" hidden="1">
      <c r="A79" s="57"/>
      <c r="B79" s="77"/>
      <c r="C79" s="46" t="s">
        <v>72</v>
      </c>
      <c r="D79" s="47"/>
      <c r="E79" s="35"/>
    </row>
    <row r="80" spans="1:5" s="36" customFormat="1" ht="19.5" customHeight="1" hidden="1">
      <c r="A80" s="57"/>
      <c r="B80" s="77"/>
      <c r="C80" s="46" t="s">
        <v>69</v>
      </c>
      <c r="D80" s="47"/>
      <c r="E80" s="35"/>
    </row>
    <row r="81" spans="1:5" s="36" customFormat="1" ht="19.5" customHeight="1" hidden="1">
      <c r="A81" s="57"/>
      <c r="B81" s="77"/>
      <c r="C81" s="46" t="s">
        <v>79</v>
      </c>
      <c r="D81" s="47"/>
      <c r="E81" s="35"/>
    </row>
    <row r="82" spans="1:5" s="36" customFormat="1" ht="19.5" customHeight="1" hidden="1">
      <c r="A82" s="57"/>
      <c r="B82" s="77"/>
      <c r="C82" s="46" t="s">
        <v>80</v>
      </c>
      <c r="D82" s="47"/>
      <c r="E82" s="35"/>
    </row>
    <row r="83" spans="1:5" s="36" customFormat="1" ht="19.5" customHeight="1" hidden="1">
      <c r="A83" s="57"/>
      <c r="B83" s="77"/>
      <c r="C83" s="46" t="s">
        <v>0</v>
      </c>
      <c r="D83" s="47"/>
      <c r="E83" s="35"/>
    </row>
    <row r="84" spans="1:5" s="36" customFormat="1" ht="19.5" customHeight="1" hidden="1">
      <c r="A84" s="57"/>
      <c r="B84" s="77"/>
      <c r="C84" s="46" t="s">
        <v>62</v>
      </c>
      <c r="D84" s="47"/>
      <c r="E84" s="35"/>
    </row>
    <row r="85" spans="1:5" s="26" customFormat="1" ht="19.5" customHeight="1">
      <c r="A85" s="66"/>
      <c r="B85" s="110" t="s">
        <v>2</v>
      </c>
      <c r="C85" s="110"/>
      <c r="D85" s="48">
        <f>SUM(D86:D103)</f>
        <v>1729.4299999999998</v>
      </c>
      <c r="E85" s="25"/>
    </row>
    <row r="86" spans="1:5" s="36" customFormat="1" ht="19.5" customHeight="1" hidden="1">
      <c r="A86" s="57"/>
      <c r="B86" s="81"/>
      <c r="C86" s="46" t="s">
        <v>76</v>
      </c>
      <c r="D86" s="49"/>
      <c r="E86" s="35"/>
    </row>
    <row r="87" spans="1:5" s="36" customFormat="1" ht="19.5" customHeight="1" hidden="1">
      <c r="A87" s="57"/>
      <c r="B87" s="81"/>
      <c r="C87" s="46" t="s">
        <v>61</v>
      </c>
      <c r="D87" s="47">
        <v>530.87</v>
      </c>
      <c r="E87" s="35"/>
    </row>
    <row r="88" spans="1:5" s="36" customFormat="1" ht="19.5" customHeight="1" hidden="1">
      <c r="A88" s="57"/>
      <c r="B88" s="81"/>
      <c r="C88" s="46" t="s">
        <v>31</v>
      </c>
      <c r="D88" s="47"/>
      <c r="E88" s="35"/>
    </row>
    <row r="89" spans="1:5" s="36" customFormat="1" ht="19.5" customHeight="1" hidden="1">
      <c r="A89" s="57"/>
      <c r="B89" s="81"/>
      <c r="C89" s="46" t="s">
        <v>77</v>
      </c>
      <c r="D89" s="47"/>
      <c r="E89" s="35"/>
    </row>
    <row r="90" spans="1:9" s="36" customFormat="1" ht="19.5" customHeight="1" hidden="1">
      <c r="A90" s="57"/>
      <c r="B90" s="81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81"/>
      <c r="C91" s="46" t="s">
        <v>78</v>
      </c>
      <c r="D91" s="47"/>
      <c r="E91" s="35"/>
    </row>
    <row r="92" spans="1:5" s="36" customFormat="1" ht="19.5" customHeight="1" hidden="1">
      <c r="A92" s="57"/>
      <c r="B92" s="81"/>
      <c r="C92" s="46" t="s">
        <v>15</v>
      </c>
      <c r="D92" s="47"/>
      <c r="E92" s="35"/>
    </row>
    <row r="93" spans="1:5" s="36" customFormat="1" ht="19.5" customHeight="1" hidden="1">
      <c r="A93" s="57"/>
      <c r="B93" s="81"/>
      <c r="C93" s="46" t="s">
        <v>67</v>
      </c>
      <c r="D93" s="47"/>
      <c r="E93" s="35"/>
    </row>
    <row r="94" spans="1:5" s="36" customFormat="1" ht="19.5" customHeight="1" hidden="1">
      <c r="A94" s="57"/>
      <c r="B94" s="81"/>
      <c r="C94" s="44" t="s">
        <v>19</v>
      </c>
      <c r="D94" s="47"/>
      <c r="E94" s="35"/>
    </row>
    <row r="95" spans="1:5" s="36" customFormat="1" ht="19.5" customHeight="1" hidden="1">
      <c r="A95" s="57"/>
      <c r="B95" s="81"/>
      <c r="C95" s="46" t="s">
        <v>32</v>
      </c>
      <c r="D95" s="47"/>
      <c r="E95" s="35"/>
    </row>
    <row r="96" spans="1:5" s="36" customFormat="1" ht="19.5" customHeight="1" hidden="1">
      <c r="A96" s="57"/>
      <c r="B96" s="81"/>
      <c r="C96" s="46" t="s">
        <v>68</v>
      </c>
      <c r="D96" s="47"/>
      <c r="E96" s="35"/>
    </row>
    <row r="97" spans="1:5" s="36" customFormat="1" ht="19.5" customHeight="1" hidden="1">
      <c r="A97" s="57"/>
      <c r="B97" s="81"/>
      <c r="C97" s="46" t="s">
        <v>46</v>
      </c>
      <c r="D97" s="47"/>
      <c r="E97" s="35"/>
    </row>
    <row r="98" spans="1:5" s="36" customFormat="1" ht="19.5" customHeight="1" hidden="1">
      <c r="A98" s="57"/>
      <c r="B98" s="81"/>
      <c r="C98" s="46" t="s">
        <v>72</v>
      </c>
      <c r="D98" s="47"/>
      <c r="E98" s="35"/>
    </row>
    <row r="99" spans="1:5" s="36" customFormat="1" ht="19.5" customHeight="1" hidden="1">
      <c r="A99" s="57"/>
      <c r="B99" s="81"/>
      <c r="C99" s="46" t="s">
        <v>69</v>
      </c>
      <c r="D99" s="47"/>
      <c r="E99" s="35"/>
    </row>
    <row r="100" spans="1:5" s="36" customFormat="1" ht="19.5" customHeight="1" hidden="1">
      <c r="A100" s="57"/>
      <c r="B100" s="81"/>
      <c r="C100" s="46" t="s">
        <v>79</v>
      </c>
      <c r="D100" s="47"/>
      <c r="E100" s="35"/>
    </row>
    <row r="101" spans="1:5" s="36" customFormat="1" ht="19.5" customHeight="1" hidden="1">
      <c r="A101" s="57"/>
      <c r="B101" s="81"/>
      <c r="C101" s="46" t="s">
        <v>80</v>
      </c>
      <c r="D101" s="47"/>
      <c r="E101" s="35"/>
    </row>
    <row r="102" spans="1:5" s="36" customFormat="1" ht="19.5" customHeight="1" hidden="1">
      <c r="A102" s="57"/>
      <c r="B102" s="81"/>
      <c r="C102" s="46" t="s">
        <v>0</v>
      </c>
      <c r="D102" s="47">
        <v>1198.56</v>
      </c>
      <c r="E102" s="35"/>
    </row>
    <row r="103" spans="1:5" s="36" customFormat="1" ht="24" customHeight="1" hidden="1">
      <c r="A103" s="57"/>
      <c r="B103" s="81"/>
      <c r="C103" s="46" t="s">
        <v>62</v>
      </c>
      <c r="D103" s="47"/>
      <c r="E103" s="35"/>
    </row>
    <row r="104" spans="1:5" s="26" customFormat="1" ht="18" customHeight="1">
      <c r="A104" s="71"/>
      <c r="B104" s="110" t="s">
        <v>74</v>
      </c>
      <c r="C104" s="110"/>
      <c r="D104" s="48">
        <f>SUM(D105:D121)</f>
        <v>0</v>
      </c>
      <c r="E104" s="25"/>
    </row>
    <row r="105" spans="1:5" s="36" customFormat="1" ht="19.5" customHeight="1" hidden="1">
      <c r="A105" s="57"/>
      <c r="B105" s="78"/>
      <c r="C105" s="50" t="s">
        <v>76</v>
      </c>
      <c r="D105" s="47"/>
      <c r="E105" s="35"/>
    </row>
    <row r="106" spans="1:5" s="36" customFormat="1" ht="19.5" customHeight="1" hidden="1">
      <c r="A106" s="57"/>
      <c r="B106" s="78"/>
      <c r="C106" s="50" t="s">
        <v>61</v>
      </c>
      <c r="D106" s="47"/>
      <c r="E106" s="35"/>
    </row>
    <row r="107" spans="1:5" s="36" customFormat="1" ht="19.5" customHeight="1" hidden="1">
      <c r="A107" s="57"/>
      <c r="B107" s="78"/>
      <c r="C107" s="50" t="s">
        <v>31</v>
      </c>
      <c r="D107" s="47"/>
      <c r="E107" s="35"/>
    </row>
    <row r="108" spans="1:5" s="36" customFormat="1" ht="19.5" customHeight="1" hidden="1">
      <c r="A108" s="57"/>
      <c r="B108" s="78"/>
      <c r="C108" s="50" t="s">
        <v>77</v>
      </c>
      <c r="D108" s="47"/>
      <c r="E108" s="35"/>
    </row>
    <row r="109" spans="1:5" s="36" customFormat="1" ht="19.5" customHeight="1" hidden="1">
      <c r="A109" s="57"/>
      <c r="B109" s="78"/>
      <c r="C109" s="50" t="s">
        <v>66</v>
      </c>
      <c r="D109" s="47"/>
      <c r="E109" s="35"/>
    </row>
    <row r="110" spans="1:5" s="36" customFormat="1" ht="19.5" customHeight="1" hidden="1">
      <c r="A110" s="57"/>
      <c r="B110" s="78"/>
      <c r="C110" s="50" t="s">
        <v>78</v>
      </c>
      <c r="D110" s="47"/>
      <c r="E110" s="35"/>
    </row>
    <row r="111" spans="1:5" s="36" customFormat="1" ht="19.5" customHeight="1" hidden="1">
      <c r="A111" s="57"/>
      <c r="B111" s="78"/>
      <c r="C111" s="50" t="s">
        <v>15</v>
      </c>
      <c r="D111" s="47"/>
      <c r="E111" s="35"/>
    </row>
    <row r="112" spans="1:5" s="36" customFormat="1" ht="19.5" customHeight="1" hidden="1">
      <c r="A112" s="57"/>
      <c r="B112" s="78"/>
      <c r="C112" s="50" t="s">
        <v>67</v>
      </c>
      <c r="D112" s="47"/>
      <c r="E112" s="35"/>
    </row>
    <row r="113" spans="1:5" s="36" customFormat="1" ht="19.5" customHeight="1" hidden="1">
      <c r="A113" s="57"/>
      <c r="B113" s="78"/>
      <c r="C113" s="50" t="s">
        <v>19</v>
      </c>
      <c r="D113" s="47"/>
      <c r="E113" s="35"/>
    </row>
    <row r="114" spans="1:5" s="36" customFormat="1" ht="19.5" customHeight="1" hidden="1">
      <c r="A114" s="57"/>
      <c r="B114" s="78"/>
      <c r="C114" s="50" t="s">
        <v>32</v>
      </c>
      <c r="D114" s="47"/>
      <c r="E114" s="35"/>
    </row>
    <row r="115" spans="1:5" s="36" customFormat="1" ht="19.5" customHeight="1" hidden="1">
      <c r="A115" s="57"/>
      <c r="B115" s="78"/>
      <c r="C115" s="50" t="s">
        <v>68</v>
      </c>
      <c r="D115" s="47"/>
      <c r="E115" s="35"/>
    </row>
    <row r="116" spans="1:5" s="36" customFormat="1" ht="19.5" customHeight="1" hidden="1">
      <c r="A116" s="57"/>
      <c r="B116" s="78"/>
      <c r="C116" s="50" t="s">
        <v>46</v>
      </c>
      <c r="D116" s="47"/>
      <c r="E116" s="35"/>
    </row>
    <row r="117" spans="1:5" s="36" customFormat="1" ht="19.5" customHeight="1" hidden="1">
      <c r="A117" s="57"/>
      <c r="B117" s="78"/>
      <c r="C117" s="50" t="s">
        <v>72</v>
      </c>
      <c r="D117" s="47"/>
      <c r="E117" s="35"/>
    </row>
    <row r="118" spans="1:5" s="36" customFormat="1" ht="19.5" customHeight="1" hidden="1">
      <c r="A118" s="57"/>
      <c r="B118" s="78"/>
      <c r="C118" s="50" t="s">
        <v>69</v>
      </c>
      <c r="D118" s="47"/>
      <c r="E118" s="35"/>
    </row>
    <row r="119" spans="1:5" s="36" customFormat="1" ht="19.5" customHeight="1" hidden="1">
      <c r="A119" s="57"/>
      <c r="B119" s="78"/>
      <c r="C119" s="50" t="s">
        <v>79</v>
      </c>
      <c r="D119" s="47"/>
      <c r="E119" s="35"/>
    </row>
    <row r="120" spans="1:5" s="36" customFormat="1" ht="19.5" customHeight="1" hidden="1">
      <c r="A120" s="57"/>
      <c r="B120" s="78"/>
      <c r="C120" s="50" t="s">
        <v>80</v>
      </c>
      <c r="D120" s="47"/>
      <c r="E120" s="35"/>
    </row>
    <row r="121" spans="1:5" s="36" customFormat="1" ht="19.5" customHeight="1" hidden="1">
      <c r="A121" s="57"/>
      <c r="B121" s="78"/>
      <c r="C121" s="50" t="s">
        <v>62</v>
      </c>
      <c r="D121" s="47"/>
      <c r="E121" s="35"/>
    </row>
    <row r="122" spans="1:8" s="26" customFormat="1" ht="19.5" customHeight="1">
      <c r="A122" s="66"/>
      <c r="B122" s="110" t="s">
        <v>90</v>
      </c>
      <c r="C122" s="111"/>
      <c r="D122" s="48">
        <f>D123+D124+D125+D126+D127+D128+D129+D130+D131+D132+D133+D134+D135+D136+D137+D138+D139</f>
        <v>0</v>
      </c>
      <c r="E122" s="25"/>
      <c r="G122" s="27"/>
      <c r="H122" s="27"/>
    </row>
    <row r="123" spans="1:5" s="36" customFormat="1" ht="19.5" customHeight="1" hidden="1">
      <c r="A123" s="57"/>
      <c r="B123" s="78"/>
      <c r="C123" s="46" t="s">
        <v>76</v>
      </c>
      <c r="D123" s="51"/>
      <c r="E123" s="35"/>
    </row>
    <row r="124" spans="1:5" s="36" customFormat="1" ht="19.5" customHeight="1" hidden="1">
      <c r="A124" s="57"/>
      <c r="B124" s="78"/>
      <c r="C124" s="46" t="s">
        <v>61</v>
      </c>
      <c r="D124" s="51"/>
      <c r="E124" s="35"/>
    </row>
    <row r="125" spans="1:5" s="36" customFormat="1" ht="19.5" customHeight="1" hidden="1">
      <c r="A125" s="57"/>
      <c r="B125" s="78"/>
      <c r="C125" s="46" t="s">
        <v>31</v>
      </c>
      <c r="D125" s="51"/>
      <c r="E125" s="35"/>
    </row>
    <row r="126" spans="1:5" s="36" customFormat="1" ht="19.5" customHeight="1" hidden="1">
      <c r="A126" s="57"/>
      <c r="B126" s="78"/>
      <c r="C126" s="46" t="s">
        <v>77</v>
      </c>
      <c r="D126" s="51"/>
      <c r="E126" s="35"/>
    </row>
    <row r="127" spans="1:5" s="36" customFormat="1" ht="19.5" customHeight="1" hidden="1">
      <c r="A127" s="57"/>
      <c r="B127" s="78"/>
      <c r="C127" s="46" t="s">
        <v>66</v>
      </c>
      <c r="D127" s="51"/>
      <c r="E127" s="35"/>
    </row>
    <row r="128" spans="1:5" s="36" customFormat="1" ht="19.5" customHeight="1" hidden="1">
      <c r="A128" s="57"/>
      <c r="B128" s="78"/>
      <c r="C128" s="46" t="s">
        <v>78</v>
      </c>
      <c r="D128" s="51"/>
      <c r="E128" s="35"/>
    </row>
    <row r="129" spans="1:5" s="36" customFormat="1" ht="19.5" customHeight="1" hidden="1">
      <c r="A129" s="57"/>
      <c r="B129" s="78"/>
      <c r="C129" s="46" t="s">
        <v>15</v>
      </c>
      <c r="D129" s="51"/>
      <c r="E129" s="35"/>
    </row>
    <row r="130" spans="1:5" s="36" customFormat="1" ht="19.5" customHeight="1" hidden="1">
      <c r="A130" s="57"/>
      <c r="B130" s="78"/>
      <c r="C130" s="46" t="s">
        <v>67</v>
      </c>
      <c r="D130" s="51"/>
      <c r="E130" s="35"/>
    </row>
    <row r="131" spans="1:5" s="36" customFormat="1" ht="19.5" customHeight="1" hidden="1">
      <c r="A131" s="57"/>
      <c r="B131" s="78"/>
      <c r="C131" s="44" t="s">
        <v>19</v>
      </c>
      <c r="D131" s="68"/>
      <c r="E131" s="35"/>
    </row>
    <row r="132" spans="1:5" s="36" customFormat="1" ht="19.5" customHeight="1" hidden="1">
      <c r="A132" s="57"/>
      <c r="B132" s="78"/>
      <c r="C132" s="46" t="s">
        <v>32</v>
      </c>
      <c r="D132" s="51"/>
      <c r="E132" s="35"/>
    </row>
    <row r="133" spans="1:5" s="36" customFormat="1" ht="19.5" customHeight="1" hidden="1">
      <c r="A133" s="57"/>
      <c r="B133" s="78"/>
      <c r="C133" s="46" t="s">
        <v>68</v>
      </c>
      <c r="D133" s="51"/>
      <c r="E133" s="35"/>
    </row>
    <row r="134" spans="1:5" s="36" customFormat="1" ht="19.5" customHeight="1" hidden="1">
      <c r="A134" s="57"/>
      <c r="B134" s="78"/>
      <c r="C134" s="46" t="s">
        <v>46</v>
      </c>
      <c r="D134" s="51"/>
      <c r="E134" s="35"/>
    </row>
    <row r="135" spans="1:5" s="36" customFormat="1" ht="15" customHeight="1" hidden="1">
      <c r="A135" s="57"/>
      <c r="B135" s="78"/>
      <c r="C135" s="46" t="s">
        <v>72</v>
      </c>
      <c r="D135" s="51"/>
      <c r="E135" s="35"/>
    </row>
    <row r="136" spans="1:5" s="36" customFormat="1" ht="19.5" customHeight="1" hidden="1">
      <c r="A136" s="57"/>
      <c r="B136" s="78"/>
      <c r="C136" s="46" t="s">
        <v>69</v>
      </c>
      <c r="D136" s="51"/>
      <c r="E136" s="35"/>
    </row>
    <row r="137" spans="1:5" s="36" customFormat="1" ht="19.5" customHeight="1" hidden="1">
      <c r="A137" s="57"/>
      <c r="B137" s="78"/>
      <c r="C137" s="46" t="s">
        <v>79</v>
      </c>
      <c r="D137" s="51"/>
      <c r="E137" s="35"/>
    </row>
    <row r="138" spans="1:5" s="36" customFormat="1" ht="19.5" customHeight="1" hidden="1">
      <c r="A138" s="57"/>
      <c r="B138" s="78"/>
      <c r="C138" s="46" t="s">
        <v>80</v>
      </c>
      <c r="D138" s="51"/>
      <c r="E138" s="35"/>
    </row>
    <row r="139" spans="1:5" s="36" customFormat="1" ht="19.5" customHeight="1" hidden="1">
      <c r="A139" s="57"/>
      <c r="B139" s="78"/>
      <c r="C139" s="46" t="s">
        <v>62</v>
      </c>
      <c r="D139" s="51"/>
      <c r="E139" s="35"/>
    </row>
    <row r="140" spans="1:5" s="36" customFormat="1" ht="19.5" customHeight="1">
      <c r="A140" s="57"/>
      <c r="B140" s="110" t="s">
        <v>86</v>
      </c>
      <c r="C140" s="110"/>
      <c r="D140" s="52"/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23.25" customHeight="1">
      <c r="A142" s="107" t="s">
        <v>57</v>
      </c>
      <c r="B142" s="109"/>
      <c r="C142" s="109"/>
      <c r="D142" s="60"/>
      <c r="E142" s="25"/>
    </row>
    <row r="143" spans="1:5" s="26" customFormat="1" ht="25.5" customHeight="1" hidden="1">
      <c r="A143" s="108"/>
      <c r="B143" s="100"/>
      <c r="C143" s="101"/>
      <c r="D143" s="60"/>
      <c r="E143" s="25"/>
    </row>
    <row r="144" spans="1:5" s="26" customFormat="1" ht="21" customHeight="1" hidden="1">
      <c r="A144" s="108"/>
      <c r="B144" s="109"/>
      <c r="C144" s="109"/>
      <c r="D144" s="60"/>
      <c r="E144" s="25"/>
    </row>
    <row r="145" spans="1:5" s="26" customFormat="1" ht="40.5" customHeight="1" hidden="1">
      <c r="A145" s="108"/>
      <c r="B145" s="109"/>
      <c r="C145" s="109"/>
      <c r="D145" s="60"/>
      <c r="E145" s="25"/>
    </row>
    <row r="146" spans="1:5" s="26" customFormat="1" ht="23.25" customHeight="1" hidden="1">
      <c r="A146" s="108"/>
      <c r="B146" s="109"/>
      <c r="C146" s="109"/>
      <c r="D146" s="60"/>
      <c r="E146" s="25"/>
    </row>
    <row r="147" spans="1:5" s="26" customFormat="1" ht="23.25" customHeight="1" hidden="1">
      <c r="A147" s="79"/>
      <c r="B147" s="100"/>
      <c r="C147" s="101"/>
      <c r="D147" s="60"/>
      <c r="E147" s="25"/>
    </row>
    <row r="148" spans="1:5" s="26" customFormat="1" ht="23.25" customHeight="1" hidden="1">
      <c r="A148" s="79"/>
      <c r="B148" s="100"/>
      <c r="C148" s="101"/>
      <c r="D148" s="60"/>
      <c r="E148" s="25"/>
    </row>
    <row r="149" spans="1:5" s="26" customFormat="1" ht="23.25" customHeight="1" hidden="1">
      <c r="A149" s="79"/>
      <c r="B149" s="100"/>
      <c r="C149" s="101"/>
      <c r="D149" s="60"/>
      <c r="E149" s="25"/>
    </row>
    <row r="150" spans="1:5" s="29" customFormat="1" ht="23.25" customHeight="1">
      <c r="A150" s="76" t="s">
        <v>23</v>
      </c>
      <c r="B150" s="102" t="s">
        <v>58</v>
      </c>
      <c r="C150" s="102"/>
      <c r="D150" s="43">
        <f>SUM(D151:D181)</f>
        <v>135386.24</v>
      </c>
      <c r="E150" s="28"/>
    </row>
    <row r="151" spans="1:4" s="29" customFormat="1" ht="21" customHeight="1">
      <c r="A151" s="83" t="s">
        <v>72</v>
      </c>
      <c r="B151" s="103" t="s">
        <v>100</v>
      </c>
      <c r="C151" s="104"/>
      <c r="D151" s="98">
        <v>7000</v>
      </c>
    </row>
    <row r="152" spans="1:4" s="29" customFormat="1" ht="15" customHeight="1">
      <c r="A152" s="85"/>
      <c r="B152" s="105"/>
      <c r="C152" s="106"/>
      <c r="D152" s="99"/>
    </row>
    <row r="153" spans="1:4" s="29" customFormat="1" ht="23.25" customHeight="1">
      <c r="A153" s="83" t="s">
        <v>96</v>
      </c>
      <c r="B153" s="88" t="s">
        <v>97</v>
      </c>
      <c r="C153" s="89"/>
      <c r="D153" s="42">
        <v>56999</v>
      </c>
    </row>
    <row r="154" spans="1:4" s="29" customFormat="1" ht="18.75">
      <c r="A154" s="85"/>
      <c r="B154" s="88" t="s">
        <v>98</v>
      </c>
      <c r="C154" s="89"/>
      <c r="D154" s="42">
        <v>300</v>
      </c>
    </row>
    <row r="155" spans="1:4" s="29" customFormat="1" ht="22.5" customHeight="1">
      <c r="A155" s="83" t="s">
        <v>61</v>
      </c>
      <c r="B155" s="88" t="s">
        <v>98</v>
      </c>
      <c r="C155" s="89"/>
      <c r="D155" s="42">
        <v>215.53</v>
      </c>
    </row>
    <row r="156" spans="1:4" s="29" customFormat="1" ht="22.5" customHeight="1">
      <c r="A156" s="85"/>
      <c r="B156" s="88" t="s">
        <v>99</v>
      </c>
      <c r="C156" s="89"/>
      <c r="D156" s="42">
        <v>250</v>
      </c>
    </row>
    <row r="157" spans="1:4" s="29" customFormat="1" ht="18.75">
      <c r="A157" s="22" t="s">
        <v>68</v>
      </c>
      <c r="B157" s="88" t="s">
        <v>98</v>
      </c>
      <c r="C157" s="89"/>
      <c r="D157" s="42">
        <v>284.58</v>
      </c>
    </row>
    <row r="158" spans="1:4" s="29" customFormat="1" ht="22.5" customHeight="1">
      <c r="A158" s="83" t="s">
        <v>62</v>
      </c>
      <c r="B158" s="88" t="s">
        <v>98</v>
      </c>
      <c r="C158" s="89"/>
      <c r="D158" s="32">
        <v>610.62</v>
      </c>
    </row>
    <row r="159" spans="1:4" s="29" customFormat="1" ht="23.25" customHeight="1">
      <c r="A159" s="85"/>
      <c r="B159" s="88" t="s">
        <v>99</v>
      </c>
      <c r="C159" s="89"/>
      <c r="D159" s="42">
        <v>250</v>
      </c>
    </row>
    <row r="160" spans="1:4" s="29" customFormat="1" ht="21.75" customHeight="1">
      <c r="A160" s="22" t="s">
        <v>19</v>
      </c>
      <c r="B160" s="86" t="s">
        <v>101</v>
      </c>
      <c r="C160" s="87"/>
      <c r="D160" s="42">
        <v>5960.66</v>
      </c>
    </row>
    <row r="161" spans="1:4" s="29" customFormat="1" ht="18.75">
      <c r="A161" s="83" t="s">
        <v>46</v>
      </c>
      <c r="B161" s="88" t="s">
        <v>98</v>
      </c>
      <c r="C161" s="89"/>
      <c r="D161" s="42">
        <f>446.52+322.08+775+484.45+376.93</f>
        <v>2404.98</v>
      </c>
    </row>
    <row r="162" spans="1:4" s="29" customFormat="1" ht="18.75">
      <c r="A162" s="84"/>
      <c r="B162" s="86" t="s">
        <v>102</v>
      </c>
      <c r="C162" s="87"/>
      <c r="D162" s="42">
        <v>1390</v>
      </c>
    </row>
    <row r="163" spans="1:4" s="29" customFormat="1" ht="18.75">
      <c r="A163" s="85"/>
      <c r="B163" s="86" t="s">
        <v>103</v>
      </c>
      <c r="C163" s="87"/>
      <c r="D163" s="42">
        <v>662</v>
      </c>
    </row>
    <row r="164" spans="1:4" s="29" customFormat="1" ht="18.75">
      <c r="A164" s="83" t="s">
        <v>67</v>
      </c>
      <c r="B164" s="86" t="s">
        <v>104</v>
      </c>
      <c r="C164" s="87"/>
      <c r="D164" s="42">
        <v>121.9</v>
      </c>
    </row>
    <row r="165" spans="1:4" s="29" customFormat="1" ht="18.75">
      <c r="A165" s="84"/>
      <c r="B165" s="86" t="s">
        <v>105</v>
      </c>
      <c r="C165" s="87"/>
      <c r="D165" s="42">
        <v>32304</v>
      </c>
    </row>
    <row r="166" spans="1:4" s="29" customFormat="1" ht="18.75">
      <c r="A166" s="84"/>
      <c r="B166" s="86" t="s">
        <v>106</v>
      </c>
      <c r="C166" s="87"/>
      <c r="D166" s="42">
        <f>1842.9+4300.1+307.15</f>
        <v>6450.15</v>
      </c>
    </row>
    <row r="167" spans="1:4" s="29" customFormat="1" ht="18.75">
      <c r="A167" s="84"/>
      <c r="B167" s="86" t="s">
        <v>116</v>
      </c>
      <c r="C167" s="87"/>
      <c r="D167" s="42">
        <f>676*2</f>
        <v>1352</v>
      </c>
    </row>
    <row r="168" spans="1:4" s="29" customFormat="1" ht="18.75">
      <c r="A168" s="84"/>
      <c r="B168" s="86" t="s">
        <v>107</v>
      </c>
      <c r="C168" s="87"/>
      <c r="D168" s="42">
        <v>4584</v>
      </c>
    </row>
    <row r="169" spans="1:4" s="29" customFormat="1" ht="18.75">
      <c r="A169" s="84"/>
      <c r="B169" s="86" t="s">
        <v>108</v>
      </c>
      <c r="C169" s="87"/>
      <c r="D169" s="42">
        <v>242.3</v>
      </c>
    </row>
    <row r="170" spans="1:4" s="29" customFormat="1" ht="18.75">
      <c r="A170" s="84"/>
      <c r="B170" s="86" t="s">
        <v>109</v>
      </c>
      <c r="C170" s="87"/>
      <c r="D170" s="42">
        <v>2957</v>
      </c>
    </row>
    <row r="171" spans="1:4" s="29" customFormat="1" ht="18.75">
      <c r="A171" s="84"/>
      <c r="B171" s="86" t="s">
        <v>110</v>
      </c>
      <c r="C171" s="87"/>
      <c r="D171" s="42">
        <v>2498.5</v>
      </c>
    </row>
    <row r="172" spans="1:4" s="29" customFormat="1" ht="18.75">
      <c r="A172" s="84"/>
      <c r="B172" s="88" t="s">
        <v>98</v>
      </c>
      <c r="C172" s="89"/>
      <c r="D172" s="42">
        <f>80.52</f>
        <v>80.52</v>
      </c>
    </row>
    <row r="173" spans="1:4" s="29" customFormat="1" ht="18.75">
      <c r="A173" s="84"/>
      <c r="B173" s="86" t="s">
        <v>111</v>
      </c>
      <c r="C173" s="87"/>
      <c r="D173" s="42">
        <f>2648.34</f>
        <v>2648.34</v>
      </c>
    </row>
    <row r="174" spans="1:4" s="29" customFormat="1" ht="18.75">
      <c r="A174" s="84"/>
      <c r="B174" s="86" t="s">
        <v>117</v>
      </c>
      <c r="C174" s="87"/>
      <c r="D174" s="42">
        <v>1620</v>
      </c>
    </row>
    <row r="175" spans="1:4" s="29" customFormat="1" ht="18.75">
      <c r="A175" s="84"/>
      <c r="B175" s="86" t="s">
        <v>112</v>
      </c>
      <c r="C175" s="87"/>
      <c r="D175" s="42">
        <v>644</v>
      </c>
    </row>
    <row r="176" spans="1:4" s="29" customFormat="1" ht="18.75">
      <c r="A176" s="85"/>
      <c r="B176" s="86" t="s">
        <v>115</v>
      </c>
      <c r="C176" s="87"/>
      <c r="D176" s="42">
        <v>1300</v>
      </c>
    </row>
    <row r="177" spans="1:4" s="29" customFormat="1" ht="37.5">
      <c r="A177" s="22" t="s">
        <v>113</v>
      </c>
      <c r="B177" s="88" t="s">
        <v>98</v>
      </c>
      <c r="C177" s="89"/>
      <c r="D177" s="32">
        <v>448.43</v>
      </c>
    </row>
    <row r="178" spans="1:4" s="29" customFormat="1" ht="18.75">
      <c r="A178" s="22" t="s">
        <v>12</v>
      </c>
      <c r="B178" s="88" t="s">
        <v>11</v>
      </c>
      <c r="C178" s="89"/>
      <c r="D178" s="32">
        <v>367.73</v>
      </c>
    </row>
    <row r="179" spans="1:4" s="29" customFormat="1" ht="37.5">
      <c r="A179" s="22" t="s">
        <v>113</v>
      </c>
      <c r="B179" s="86" t="s">
        <v>118</v>
      </c>
      <c r="C179" s="87"/>
      <c r="D179" s="32">
        <v>1440</v>
      </c>
    </row>
    <row r="180" spans="1:4" s="29" customFormat="1" ht="18.75">
      <c r="A180" s="22"/>
      <c r="B180" s="86"/>
      <c r="C180" s="87"/>
      <c r="D180" s="32"/>
    </row>
    <row r="181" spans="1:4" s="29" customFormat="1" ht="18.75" hidden="1">
      <c r="A181" s="22"/>
      <c r="B181" s="86"/>
      <c r="C181" s="87"/>
      <c r="D181" s="32"/>
    </row>
    <row r="182" spans="1:6" s="29" customFormat="1" ht="18" customHeight="1">
      <c r="A182" s="22"/>
      <c r="B182" s="95" t="s">
        <v>20</v>
      </c>
      <c r="C182" s="96"/>
      <c r="D182" s="38">
        <f>D10+D150</f>
        <v>212032.25</v>
      </c>
      <c r="E182" s="30"/>
      <c r="F182" s="31"/>
    </row>
    <row r="183" spans="1:5" s="29" customFormat="1" ht="23.25" customHeight="1">
      <c r="A183" s="28"/>
      <c r="B183" s="95" t="s">
        <v>59</v>
      </c>
      <c r="C183" s="96"/>
      <c r="D183" s="25">
        <f>SUM(D184:D189)</f>
        <v>54758.7</v>
      </c>
      <c r="E183" s="30"/>
    </row>
    <row r="184" spans="1:5" s="29" customFormat="1" ht="42.75" customHeight="1">
      <c r="A184" s="22" t="s">
        <v>113</v>
      </c>
      <c r="B184" s="97" t="s">
        <v>119</v>
      </c>
      <c r="C184" s="97"/>
      <c r="D184" s="32">
        <v>1950</v>
      </c>
      <c r="E184" s="30"/>
    </row>
    <row r="185" spans="1:5" s="29" customFormat="1" ht="18.75">
      <c r="A185" s="74" t="s">
        <v>67</v>
      </c>
      <c r="B185" s="97" t="s">
        <v>120</v>
      </c>
      <c r="C185" s="97"/>
      <c r="D185" s="32">
        <v>52808.7</v>
      </c>
      <c r="E185" s="30"/>
    </row>
    <row r="186" spans="1:5" s="29" customFormat="1" ht="18.75">
      <c r="A186" s="71"/>
      <c r="B186" s="97"/>
      <c r="C186" s="97"/>
      <c r="D186" s="32"/>
      <c r="E186" s="30"/>
    </row>
    <row r="187" spans="1:5" s="29" customFormat="1" ht="18.75" hidden="1">
      <c r="A187" s="71"/>
      <c r="B187" s="86"/>
      <c r="C187" s="87"/>
      <c r="D187" s="32"/>
      <c r="E187" s="30"/>
    </row>
    <row r="188" spans="1:5" s="29" customFormat="1" ht="25.5" customHeight="1" hidden="1">
      <c r="A188" s="71"/>
      <c r="B188" s="86"/>
      <c r="C188" s="87"/>
      <c r="D188" s="32"/>
      <c r="E188" s="30"/>
    </row>
    <row r="189" spans="1:5" s="29" customFormat="1" ht="18.75" hidden="1">
      <c r="A189" s="71"/>
      <c r="B189" s="86"/>
      <c r="C189" s="87"/>
      <c r="D189" s="32"/>
      <c r="E189" s="30"/>
    </row>
    <row r="190" spans="1:5" s="29" customFormat="1" ht="19.5" customHeight="1">
      <c r="A190" s="67"/>
      <c r="B190" s="90" t="s">
        <v>60</v>
      </c>
      <c r="C190" s="90"/>
      <c r="D190" s="38">
        <f>D182+D183</f>
        <v>266790.95</v>
      </c>
      <c r="E190" s="30"/>
    </row>
    <row r="191" spans="1:7" s="29" customFormat="1" ht="19.5" customHeight="1">
      <c r="A191" s="67"/>
      <c r="B191" s="90" t="s">
        <v>63</v>
      </c>
      <c r="C191" s="90"/>
      <c r="D191" s="25">
        <f>SUM(D192:D196)</f>
        <v>284722</v>
      </c>
      <c r="E191" s="30"/>
      <c r="G191" s="31"/>
    </row>
    <row r="192" spans="1:7" s="29" customFormat="1" ht="18.75">
      <c r="A192" s="91" t="s">
        <v>88</v>
      </c>
      <c r="B192" s="92" t="s">
        <v>92</v>
      </c>
      <c r="C192" s="89"/>
      <c r="D192" s="73">
        <v>284722</v>
      </c>
      <c r="E192" s="30"/>
      <c r="G192" s="31"/>
    </row>
    <row r="193" spans="1:7" s="29" customFormat="1" ht="21.75" customHeight="1" hidden="1">
      <c r="A193" s="91"/>
      <c r="B193" s="93"/>
      <c r="C193" s="87"/>
      <c r="D193" s="32"/>
      <c r="E193" s="30"/>
      <c r="G193" s="31"/>
    </row>
    <row r="194" spans="1:7" s="29" customFormat="1" ht="39" customHeight="1" hidden="1">
      <c r="A194" s="91"/>
      <c r="B194" s="87"/>
      <c r="C194" s="94"/>
      <c r="D194" s="32"/>
      <c r="E194" s="30"/>
      <c r="G194" s="31"/>
    </row>
    <row r="195" spans="1:5" s="29" customFormat="1" ht="23.25" customHeight="1" hidden="1">
      <c r="A195" s="91"/>
      <c r="B195" s="23"/>
      <c r="C195" s="23"/>
      <c r="D195" s="34"/>
      <c r="E195" s="30"/>
    </row>
    <row r="196" spans="1:6" s="29" customFormat="1" ht="18.75">
      <c r="A196" s="91"/>
      <c r="B196" s="92"/>
      <c r="C196" s="89"/>
      <c r="D196" s="32"/>
      <c r="E196" s="21"/>
      <c r="F196" s="31"/>
    </row>
    <row r="197" spans="1:6" s="29" customFormat="1" ht="19.5" customHeight="1">
      <c r="A197" s="23"/>
      <c r="B197" s="23"/>
      <c r="C197" s="23"/>
      <c r="D197" s="34"/>
      <c r="E197" s="21"/>
      <c r="F197" s="31"/>
    </row>
    <row r="198" spans="1:6" s="29" customFormat="1" ht="28.5" customHeight="1">
      <c r="A198" s="23"/>
      <c r="B198" s="23"/>
      <c r="C198" s="23"/>
      <c r="D198" s="34"/>
      <c r="E198" s="21"/>
      <c r="F198" s="31"/>
    </row>
    <row r="199" ht="19.5" customHeight="1"/>
    <row r="200" spans="1:9" s="33" customFormat="1" ht="23.25" customHeight="1">
      <c r="A200" s="23"/>
      <c r="B200" s="23"/>
      <c r="C200" s="23"/>
      <c r="D200" s="34"/>
      <c r="F200" s="23"/>
      <c r="G200" s="23"/>
      <c r="H200" s="23"/>
      <c r="I200" s="23"/>
    </row>
    <row r="201" spans="1:9" s="33" customFormat="1" ht="43.5" customHeight="1">
      <c r="A201" s="23"/>
      <c r="B201" s="23"/>
      <c r="C201" s="23"/>
      <c r="D201" s="34"/>
      <c r="F201" s="23"/>
      <c r="G201" s="23"/>
      <c r="H201" s="23"/>
      <c r="I201" s="23"/>
    </row>
    <row r="203" ht="39.75" customHeight="1"/>
  </sheetData>
  <sheetProtection/>
  <mergeCells count="9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A151:A152"/>
    <mergeCell ref="B151:C152"/>
    <mergeCell ref="D151:D152"/>
    <mergeCell ref="B153:C153"/>
    <mergeCell ref="B154:C154"/>
    <mergeCell ref="B155:C155"/>
    <mergeCell ref="B156:C156"/>
    <mergeCell ref="A153:A154"/>
    <mergeCell ref="A155:A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79:C179"/>
    <mergeCell ref="B180:C180"/>
    <mergeCell ref="B181:C181"/>
    <mergeCell ref="B172:C172"/>
    <mergeCell ref="B173:C173"/>
    <mergeCell ref="B175:C175"/>
    <mergeCell ref="B176:C176"/>
    <mergeCell ref="A192:A196"/>
    <mergeCell ref="B192:C192"/>
    <mergeCell ref="B193:C193"/>
    <mergeCell ref="B194:C194"/>
    <mergeCell ref="B196:C196"/>
    <mergeCell ref="B182:C182"/>
    <mergeCell ref="B183:C183"/>
    <mergeCell ref="B184:C184"/>
    <mergeCell ref="B185:C185"/>
    <mergeCell ref="B186:C186"/>
    <mergeCell ref="B171:C171"/>
    <mergeCell ref="B177:C177"/>
    <mergeCell ref="B188:C188"/>
    <mergeCell ref="B189:C189"/>
    <mergeCell ref="B190:C190"/>
    <mergeCell ref="B191:C191"/>
    <mergeCell ref="B187:C187"/>
    <mergeCell ref="A164:A176"/>
    <mergeCell ref="B174:C174"/>
    <mergeCell ref="A158:A159"/>
    <mergeCell ref="A161:A163"/>
    <mergeCell ref="B166:C166"/>
    <mergeCell ref="B178:C178"/>
    <mergeCell ref="B167:C167"/>
    <mergeCell ref="B168:C168"/>
    <mergeCell ref="B169:C169"/>
    <mergeCell ref="B170:C170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2020-09-08T08:04:34Z</cp:lastPrinted>
  <dcterms:created xsi:type="dcterms:W3CDTF">2015-05-15T06:08:32Z</dcterms:created>
  <dcterms:modified xsi:type="dcterms:W3CDTF">2020-09-09T07:13:13Z</dcterms:modified>
  <cp:category/>
  <cp:version/>
  <cp:contentType/>
  <cp:contentStatus/>
</cp:coreProperties>
</file>